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Bieu 3 Q4 2023" sheetId="1" r:id="rId1"/>
    <sheet name="Bieu 7" sheetId="2" r:id="rId2"/>
    <sheet name="Bieu 8" sheetId="3" r:id="rId3"/>
  </sheets>
  <definedNames>
    <definedName name="_xlnm.Print_Titles" localSheetId="0">'Bieu 3 Q4 2023'!$13:$13</definedName>
    <definedName name="_xlnm.Print_Titles" localSheetId="1">'Bieu 7'!$13:$13</definedName>
    <definedName name="_xlnm.Print_Titles" localSheetId="2">'Bieu 8'!$8:$8</definedName>
  </definedNames>
  <calcPr fullCalcOnLoad="1"/>
</workbook>
</file>

<file path=xl/sharedStrings.xml><?xml version="1.0" encoding="utf-8"?>
<sst xmlns="http://schemas.openxmlformats.org/spreadsheetml/2006/main" count="454" uniqueCount="126">
  <si>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</si>
  <si>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</si>
  <si>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</si>
  <si>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</si>
  <si>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</si>
  <si>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</si>
  <si>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</si>
  <si>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</si>
  <si>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</si>
  <si>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</si>
  <si>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</si>
  <si>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</si>
  <si>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</si>
  <si>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</si>
  <si>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</si>
  <si>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</si>
  <si>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</si>
  <si>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</si>
  <si>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</si>
  <si>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</si>
  <si>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</si>
  <si>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</si>
  <si>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</si>
  <si>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</si>
  <si>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</si>
  <si>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</si>
  <si>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</si>
  <si>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</si>
  <si>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</si>
  <si>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</si>
  <si>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</si>
  <si>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</si>
  <si>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</si>
  <si>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</si>
  <si>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</si>
  <si>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</si>
  <si>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</si>
  <si>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</si>
  <si>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</si>
  <si>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</si>
  <si>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</si>
  <si>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</si>
  <si>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</si>
  <si>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</si>
  <si>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</si>
  <si>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</si>
  <si>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</si>
  <si>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</si>
  <si>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</si>
  <si>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</si>
  <si>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</si>
  <si>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</si>
  <si>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</si>
  <si>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</si>
  <si>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</si>
  <si>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</si>
  <si>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</si>
  <si>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</si>
  <si>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</si>
  <si>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</si>
  <si>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</si>
  <si>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</si>
  <si>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</si>
  <si>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</si>
  <si>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</si>
  <si>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</si>
  <si>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</si>
  <si>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</si>
  <si>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</si>
  <si>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</si>
  <si>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</si>
  <si>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</si>
  <si>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</si>
  <si>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</si>
  <si>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</si>
  <si>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</si>
  <si>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</si>
  <si>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</si>
  <si>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</si>
  <si>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</si>
  <si>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</si>
  <si>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</si>
  <si>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</si>
  <si>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</si>
  <si>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</si>
  <si>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</si>
  <si>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</si>
  <si>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</si>
  <si>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</si>
  <si>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</si>
  <si>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</si>
  <si>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</si>
  <si>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</si>
  <si>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</si>
  <si>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</si>
  <si>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</si>
  <si>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</si>
  <si>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Chương: 022</t>
  </si>
  <si>
    <t>Chi thanh toán cá nhân</t>
  </si>
  <si>
    <t>Thanh toán dịch vụ công cộng</t>
  </si>
  <si>
    <t>Vật tư văn phòng</t>
  </si>
  <si>
    <t>Thông tin liên lạc</t>
  </si>
  <si>
    <t>Sửa chữa TX TSCĐ</t>
  </si>
  <si>
    <t>Chi nghiệp vụ chuyên môn</t>
  </si>
  <si>
    <t>Chi khác</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</si>
  <si>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</si>
  <si>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</si>
  <si>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</si>
  <si>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</si>
  <si>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</si>
  <si>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</si>
  <si>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</si>
  <si>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</si>
  <si>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</si>
  <si>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 xml:space="preserve">  Đơn vị: Trường THCS Bát Tràng</t>
  </si>
  <si>
    <t>Chi phí thuê mướn khác</t>
  </si>
  <si>
    <t>Chè nước cơ quan</t>
  </si>
  <si>
    <t>Hoàng Thị Chuyên</t>
  </si>
  <si>
    <t>Vật tư văn phòng, VPP, …..</t>
  </si>
  <si>
    <t>Ngày   02  tháng  01   năm 2024</t>
  </si>
  <si>
    <t>Ước thực
hiện quý 4/2023</t>
  </si>
  <si>
    <t>Ước thực hiện/Dự toán Quý 4/2023 (tỷ lệ %)</t>
  </si>
  <si>
    <t>Ước thực hiện quý 4/2023 so với cùng kỳ năm trước (tỷ lệ %)</t>
  </si>
  <si>
    <t>CÔNG KHAI THỰC HIỆN DỰ TOÁN THU- CHI NGÂN SÁCH QUÝ 4/2023</t>
  </si>
  <si>
    <t>Gia lâm, ngày 02 Tháng 01 năm 2024</t>
  </si>
  <si>
    <t xml:space="preserve">         Trường THCS Bát Tràng công khai tình hình thực hiện dự toán thu-chi ngân sách quý 4/2023  như sau:</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</si>
</sst>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 numFmtId="188" formatCode="_ * #,##0.000_ ;_ * \-#,##0.000_ ;_ * &quot;-&quot;??_ ;_ @_ "/>
    <numFmt numFmtId="189" formatCode="_ * #,##0.0000_ ;_ * \-#,##0.0000_ ;_ * &quot;-&quot;??_ ;_ @_ "/>
    <numFmt numFmtId="190" formatCode="_(* #,##0.0_);_(* \(#,##0.0\);_(* &quot;-&quot;??_);_(@_)"/>
  </numFmts>
  <fonts count="57">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1" fillId="32" borderId="6" applyNumberFormat="0" applyFont="0" applyAlignment="0" applyProtection="0"/>
    <xf numFmtId="0" fontId="53" fillId="27" borderId="7"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cellStyleXfs>
  <cellXfs count="75">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6" fillId="0" borderId="11"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2" fontId="5" fillId="0" borderId="9" xfId="0" applyNumberFormat="1" applyFont="1" applyFill="1" applyBorder="1" applyAlignment="1" applyProtection="1">
      <alignment/>
      <protection/>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6" fillId="0" borderId="9" xfId="0" applyNumberFormat="1" applyFont="1" applyFill="1" applyBorder="1" applyAlignment="1" applyProtection="1">
      <alignment/>
      <protection/>
    </xf>
    <xf numFmtId="3"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3" fontId="17"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179" fontId="0" fillId="0" borderId="0" xfId="42" applyNumberFormat="1" applyFont="1" applyFill="1" applyAlignment="1" applyProtection="1">
      <alignment/>
      <protection/>
    </xf>
    <xf numFmtId="0" fontId="10"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12"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2"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0" xfId="0" applyFont="1" applyFill="1" applyAlignment="1" applyProtection="1">
      <alignment horizontal="right"/>
      <protection/>
    </xf>
    <xf numFmtId="0" fontId="4" fillId="0" borderId="12" xfId="0"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J75"/>
  <sheetViews>
    <sheetView tabSelected="1" zoomScalePageLayoutView="0" workbookViewId="0" topLeftCell="A40">
      <selection activeCell="J71" sqref="J71"/>
    </sheetView>
  </sheetViews>
  <sheetFormatPr defaultColWidth="9.00390625" defaultRowHeight="14.25"/>
  <cols>
    <col min="1" max="1" width="4.375" style="1" bestFit="1" customWidth="1"/>
    <col min="2" max="2" width="37.625" style="1" customWidth="1"/>
    <col min="3" max="3" width="13.625" style="1" customWidth="1"/>
    <col min="4" max="4" width="14.00390625" style="1" customWidth="1"/>
    <col min="5" max="5" width="12.25390625" style="1" customWidth="1"/>
    <col min="6" max="6" width="12.875" style="1" customWidth="1"/>
    <col min="7" max="7" width="9.00390625" style="1" customWidth="1"/>
    <col min="8" max="8" width="14.875" style="0" customWidth="1"/>
    <col min="10" max="10" width="10.875" style="0" bestFit="1" customWidth="1"/>
  </cols>
  <sheetData>
    <row r="1" spans="1:8" ht="15.75">
      <c r="A1" s="59" t="s">
        <v>105</v>
      </c>
      <c r="B1" s="59"/>
      <c r="C1" s="59"/>
      <c r="D1" s="59"/>
      <c r="E1" s="59"/>
      <c r="F1" s="59"/>
      <c r="G1" s="30"/>
      <c r="H1" s="30"/>
    </row>
    <row r="2" spans="1:8" ht="16.5">
      <c r="A2" s="60" t="s">
        <v>114</v>
      </c>
      <c r="B2" s="60"/>
      <c r="C2" s="61" t="s">
        <v>68</v>
      </c>
      <c r="D2" s="61"/>
      <c r="E2" s="61"/>
      <c r="F2" s="61"/>
      <c r="G2" s="4"/>
      <c r="H2" s="4"/>
    </row>
    <row r="3" spans="1:8" ht="16.5" customHeight="1">
      <c r="A3" s="60" t="s">
        <v>97</v>
      </c>
      <c r="B3" s="60"/>
      <c r="C3" s="62" t="s">
        <v>69</v>
      </c>
      <c r="D3" s="62"/>
      <c r="E3" s="62"/>
      <c r="F3" s="62"/>
      <c r="G3" s="4"/>
      <c r="H3" s="4"/>
    </row>
    <row r="4" spans="1:8" ht="9.75" customHeight="1">
      <c r="A4" s="3"/>
      <c r="B4" s="3"/>
      <c r="C4" s="63"/>
      <c r="D4" s="63"/>
      <c r="E4" s="63"/>
      <c r="F4" s="63"/>
      <c r="G4" s="4"/>
      <c r="H4" s="4"/>
    </row>
    <row r="5" spans="1:8" ht="18.75">
      <c r="A5" s="3"/>
      <c r="B5" s="3"/>
      <c r="C5" s="57" t="s">
        <v>124</v>
      </c>
      <c r="D5" s="57"/>
      <c r="E5" s="57"/>
      <c r="F5" s="57"/>
      <c r="G5" s="4"/>
      <c r="H5" s="4"/>
    </row>
    <row r="6" spans="1:8" ht="18" customHeight="1">
      <c r="A6" s="58" t="s">
        <v>123</v>
      </c>
      <c r="B6" s="58"/>
      <c r="C6" s="58"/>
      <c r="D6" s="58"/>
      <c r="E6" s="58"/>
      <c r="F6" s="58"/>
      <c r="G6" s="4"/>
      <c r="H6" s="4"/>
    </row>
    <row r="7" spans="1:8" ht="15.75">
      <c r="A7" s="59" t="s">
        <v>71</v>
      </c>
      <c r="B7" s="59"/>
      <c r="C7" s="59"/>
      <c r="D7" s="59"/>
      <c r="E7" s="59"/>
      <c r="F7" s="59"/>
      <c r="G7" s="4"/>
      <c r="H7" s="4"/>
    </row>
    <row r="8" spans="1:8" ht="15.75">
      <c r="A8" s="59" t="s">
        <v>72</v>
      </c>
      <c r="B8" s="59"/>
      <c r="C8" s="59"/>
      <c r="D8" s="59"/>
      <c r="E8" s="59"/>
      <c r="F8" s="59"/>
      <c r="G8" s="4"/>
      <c r="H8" s="4"/>
    </row>
    <row r="9" spans="1:8" ht="37.5" customHeight="1">
      <c r="A9" s="67" t="s">
        <v>73</v>
      </c>
      <c r="B9" s="68"/>
      <c r="C9" s="68"/>
      <c r="D9" s="68"/>
      <c r="E9" s="68"/>
      <c r="F9" s="68"/>
      <c r="G9" s="4"/>
      <c r="H9" s="4"/>
    </row>
    <row r="10" spans="1:8" ht="52.5" customHeight="1">
      <c r="A10" s="69" t="s">
        <v>106</v>
      </c>
      <c r="B10" s="70"/>
      <c r="C10" s="70"/>
      <c r="D10" s="70"/>
      <c r="E10" s="70"/>
      <c r="F10" s="70"/>
      <c r="G10" s="4"/>
      <c r="H10" s="4"/>
    </row>
    <row r="11" spans="1:8" ht="16.5">
      <c r="A11" s="64" t="s">
        <v>125</v>
      </c>
      <c r="B11" s="64"/>
      <c r="C11" s="64"/>
      <c r="D11" s="64"/>
      <c r="E11" s="64"/>
      <c r="F11" s="64"/>
      <c r="G11" s="4"/>
      <c r="H11" s="4"/>
    </row>
    <row r="12" spans="1:8" ht="15.75" customHeight="1">
      <c r="A12" s="6"/>
      <c r="B12" s="6"/>
      <c r="C12" s="6"/>
      <c r="D12" s="6"/>
      <c r="E12" s="65" t="s">
        <v>107</v>
      </c>
      <c r="F12" s="65"/>
      <c r="G12" s="6"/>
      <c r="H12" s="4"/>
    </row>
    <row r="13" spans="1:8" s="38" customFormat="1" ht="67.5" customHeight="1">
      <c r="A13" s="47" t="s">
        <v>3</v>
      </c>
      <c r="B13" s="48" t="s">
        <v>4</v>
      </c>
      <c r="C13" s="47" t="s">
        <v>76</v>
      </c>
      <c r="D13" s="47" t="s">
        <v>120</v>
      </c>
      <c r="E13" s="47" t="s">
        <v>121</v>
      </c>
      <c r="F13" s="47" t="s">
        <v>122</v>
      </c>
      <c r="G13" s="6"/>
      <c r="H13" s="6"/>
    </row>
    <row r="14" spans="1:8" ht="15.75">
      <c r="A14" s="35">
        <v>1</v>
      </c>
      <c r="B14" s="35">
        <v>2</v>
      </c>
      <c r="C14" s="35">
        <v>3</v>
      </c>
      <c r="D14" s="35">
        <v>4</v>
      </c>
      <c r="E14" s="35">
        <v>5</v>
      </c>
      <c r="F14" s="35">
        <v>6</v>
      </c>
      <c r="G14" s="4"/>
      <c r="H14" s="4"/>
    </row>
    <row r="15" spans="1:8" ht="15.75">
      <c r="A15" s="11" t="s">
        <v>5</v>
      </c>
      <c r="B15" s="12" t="s">
        <v>6</v>
      </c>
      <c r="C15" s="13"/>
      <c r="D15" s="14"/>
      <c r="E15" s="14"/>
      <c r="F15" s="14"/>
      <c r="G15" s="4"/>
      <c r="H15" s="4"/>
    </row>
    <row r="16" spans="1:8" ht="15.75">
      <c r="A16" s="11" t="s">
        <v>7</v>
      </c>
      <c r="B16" s="12" t="s">
        <v>8</v>
      </c>
      <c r="C16" s="36"/>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37" t="s">
        <v>15</v>
      </c>
      <c r="C24" s="19"/>
      <c r="D24" s="16"/>
      <c r="E24" s="16"/>
      <c r="F24" s="16"/>
      <c r="G24" s="4"/>
      <c r="H24" s="4"/>
    </row>
    <row r="25" spans="1:8" ht="15.75">
      <c r="A25" s="17" t="s">
        <v>16</v>
      </c>
      <c r="B25" s="18" t="s">
        <v>17</v>
      </c>
      <c r="C25" s="36"/>
      <c r="D25" s="16"/>
      <c r="E25" s="16"/>
      <c r="F25" s="16"/>
      <c r="G25" s="4"/>
      <c r="H25" s="4"/>
    </row>
    <row r="26" spans="1:8" ht="15.75">
      <c r="A26" s="17" t="s">
        <v>18</v>
      </c>
      <c r="B26" s="18" t="s">
        <v>19</v>
      </c>
      <c r="C26" s="19"/>
      <c r="D26" s="16"/>
      <c r="E26" s="16"/>
      <c r="F26" s="16"/>
      <c r="G26" s="4"/>
      <c r="H26" s="4"/>
    </row>
    <row r="27" spans="1:8" ht="15.75">
      <c r="A27" s="13">
        <v>2</v>
      </c>
      <c r="B27" s="37"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37"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46">
        <f>C38</f>
        <v>5306860000</v>
      </c>
      <c r="D37" s="44">
        <f>D38</f>
        <v>1664318569</v>
      </c>
      <c r="E37" s="39">
        <f>D37/C37*100</f>
        <v>31.361644531794695</v>
      </c>
      <c r="F37" s="24">
        <v>114.8</v>
      </c>
      <c r="G37" s="4"/>
      <c r="H37" s="4"/>
    </row>
    <row r="38" spans="1:8" ht="15.75">
      <c r="A38" s="11" t="s">
        <v>7</v>
      </c>
      <c r="B38" s="12" t="s">
        <v>27</v>
      </c>
      <c r="C38" s="46">
        <f>C39+C42+C49</f>
        <v>5306860000</v>
      </c>
      <c r="D38" s="51">
        <f>D39+D42+D49</f>
        <v>1664318569</v>
      </c>
      <c r="E38" s="39">
        <f>D38/C38*100</f>
        <v>31.361644531794695</v>
      </c>
      <c r="F38" s="24">
        <v>114.8</v>
      </c>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2"/>
      <c r="H41" s="33"/>
    </row>
    <row r="42" spans="1:8" ht="15.75">
      <c r="A42" s="11">
        <v>2</v>
      </c>
      <c r="B42" s="12" t="s">
        <v>30</v>
      </c>
      <c r="C42" s="24"/>
      <c r="D42" s="25"/>
      <c r="E42" s="25"/>
      <c r="F42" s="25"/>
      <c r="G42" s="34"/>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44">
        <f>C50+C63</f>
        <v>5306860000</v>
      </c>
      <c r="D49" s="44">
        <f>D50+D63</f>
        <v>1664318569</v>
      </c>
      <c r="E49" s="43">
        <f>D49/C49*100</f>
        <v>31.361644531794695</v>
      </c>
      <c r="F49" s="25"/>
    </row>
    <row r="50" spans="1:8" ht="18.75">
      <c r="A50" s="17" t="s">
        <v>41</v>
      </c>
      <c r="B50" s="18" t="s">
        <v>17</v>
      </c>
      <c r="C50" s="44">
        <f>SUM(C51:C62)</f>
        <v>5189010000</v>
      </c>
      <c r="D50" s="44">
        <f>SUM(D51:D62)</f>
        <v>1546468569</v>
      </c>
      <c r="E50" s="43">
        <f aca="true" t="shared" si="0" ref="E50:E60">D50/C50*100</f>
        <v>29.802767175241517</v>
      </c>
      <c r="F50" s="25"/>
      <c r="H50" s="56"/>
    </row>
    <row r="51" spans="1:8" ht="18.75">
      <c r="A51" s="17"/>
      <c r="B51" s="18" t="s">
        <v>98</v>
      </c>
      <c r="C51" s="49">
        <v>3828603000</v>
      </c>
      <c r="D51" s="45">
        <v>891788847</v>
      </c>
      <c r="E51" s="43">
        <f>D51/C51*100</f>
        <v>23.292800193699893</v>
      </c>
      <c r="F51" s="43"/>
      <c r="H51" s="56"/>
    </row>
    <row r="52" spans="1:8" ht="18.75">
      <c r="A52" s="17"/>
      <c r="B52" s="18" t="s">
        <v>116</v>
      </c>
      <c r="C52" s="49">
        <v>30000000</v>
      </c>
      <c r="D52" s="25">
        <v>0</v>
      </c>
      <c r="E52" s="43"/>
      <c r="F52" s="43"/>
      <c r="H52" s="56"/>
    </row>
    <row r="53" spans="1:8" ht="18.75">
      <c r="A53" s="17"/>
      <c r="B53" s="18" t="s">
        <v>99</v>
      </c>
      <c r="C53" s="49">
        <v>189200000</v>
      </c>
      <c r="D53" s="45">
        <v>83598893</v>
      </c>
      <c r="E53" s="43">
        <f t="shared" si="0"/>
        <v>44.18546141649048</v>
      </c>
      <c r="F53" s="43"/>
      <c r="H53" s="56"/>
    </row>
    <row r="54" spans="1:6" ht="18.75">
      <c r="A54" s="17"/>
      <c r="B54" s="18" t="s">
        <v>109</v>
      </c>
      <c r="C54" s="53">
        <v>156000000</v>
      </c>
      <c r="D54" s="45">
        <v>85520000</v>
      </c>
      <c r="E54" s="43">
        <f t="shared" si="0"/>
        <v>54.820512820512825</v>
      </c>
      <c r="F54" s="43"/>
    </row>
    <row r="55" spans="1:6" ht="18.75">
      <c r="A55" s="17"/>
      <c r="B55" s="18" t="s">
        <v>101</v>
      </c>
      <c r="C55" s="53">
        <v>12000000</v>
      </c>
      <c r="D55" s="45"/>
      <c r="E55" s="43">
        <f t="shared" si="0"/>
        <v>0</v>
      </c>
      <c r="F55" s="43"/>
    </row>
    <row r="56" spans="1:10" ht="18.75">
      <c r="A56" s="17"/>
      <c r="B56" s="18" t="s">
        <v>118</v>
      </c>
      <c r="C56" s="53">
        <v>411509000</v>
      </c>
      <c r="D56" s="55">
        <v>160881000</v>
      </c>
      <c r="E56" s="43">
        <f t="shared" si="0"/>
        <v>39.09537822988076</v>
      </c>
      <c r="F56" s="43"/>
      <c r="J56" s="50"/>
    </row>
    <row r="57" spans="1:8" ht="18.75">
      <c r="A57" s="17"/>
      <c r="B57" s="18" t="s">
        <v>108</v>
      </c>
      <c r="C57" s="53">
        <v>24000000</v>
      </c>
      <c r="D57" s="55">
        <v>6000000</v>
      </c>
      <c r="E57" s="43">
        <f t="shared" si="0"/>
        <v>25</v>
      </c>
      <c r="F57" s="43"/>
      <c r="H57" s="56"/>
    </row>
    <row r="58" spans="1:8" ht="18.75">
      <c r="A58" s="17"/>
      <c r="B58" s="18" t="s">
        <v>102</v>
      </c>
      <c r="C58" s="54">
        <v>67000000</v>
      </c>
      <c r="D58" s="55">
        <v>80801000</v>
      </c>
      <c r="E58" s="43">
        <f t="shared" si="0"/>
        <v>120.59850746268657</v>
      </c>
      <c r="F58" s="43"/>
      <c r="H58" s="56"/>
    </row>
    <row r="59" spans="1:8" ht="18.75">
      <c r="A59" s="17"/>
      <c r="B59" s="18" t="s">
        <v>103</v>
      </c>
      <c r="C59" s="53">
        <f>427688000-21990000</f>
        <v>405698000</v>
      </c>
      <c r="D59" s="55">
        <f>218449000+6000000</f>
        <v>224449000</v>
      </c>
      <c r="E59" s="43">
        <f t="shared" si="0"/>
        <v>55.32415737814828</v>
      </c>
      <c r="F59" s="43"/>
      <c r="H59" s="56"/>
    </row>
    <row r="60" spans="1:8" ht="18.75">
      <c r="A60" s="17"/>
      <c r="B60" s="18" t="s">
        <v>104</v>
      </c>
      <c r="C60" s="53">
        <v>65000000</v>
      </c>
      <c r="D60" s="55">
        <v>13429829</v>
      </c>
      <c r="E60" s="43">
        <f t="shared" si="0"/>
        <v>20.661275384615386</v>
      </c>
      <c r="F60" s="43"/>
      <c r="H60" s="56"/>
    </row>
    <row r="61" spans="1:8" ht="18.75">
      <c r="A61" s="17"/>
      <c r="B61" s="18"/>
      <c r="C61" s="40"/>
      <c r="D61" s="45"/>
      <c r="E61" s="42"/>
      <c r="F61" s="43"/>
      <c r="H61" s="56"/>
    </row>
    <row r="62" spans="1:6" ht="18.75">
      <c r="A62" s="17"/>
      <c r="B62" s="18"/>
      <c r="C62" s="53"/>
      <c r="D62" s="45"/>
      <c r="E62" s="42">
        <v>0</v>
      </c>
      <c r="F62" s="43"/>
    </row>
    <row r="63" spans="1:6" ht="18.75">
      <c r="A63" s="17" t="s">
        <v>42</v>
      </c>
      <c r="B63" s="18" t="s">
        <v>39</v>
      </c>
      <c r="C63" s="44">
        <f>C64+C69</f>
        <v>117850000</v>
      </c>
      <c r="D63" s="44">
        <f>D64+D69</f>
        <v>117850000</v>
      </c>
      <c r="E63" s="43">
        <v>0</v>
      </c>
      <c r="F63" s="25"/>
    </row>
    <row r="64" spans="1:6" ht="18.75">
      <c r="A64" s="17" t="s">
        <v>110</v>
      </c>
      <c r="B64" s="18" t="s">
        <v>111</v>
      </c>
      <c r="C64" s="52">
        <f>C65+C66+C67+C68</f>
        <v>117850000</v>
      </c>
      <c r="D64" s="52">
        <f>D65+D66+D67+D68</f>
        <v>117850000</v>
      </c>
      <c r="E64" s="42"/>
      <c r="F64" s="43"/>
    </row>
    <row r="65" spans="1:6" ht="18.75">
      <c r="A65" s="17"/>
      <c r="B65" s="18" t="s">
        <v>99</v>
      </c>
      <c r="C65" s="52"/>
      <c r="D65" s="41"/>
      <c r="E65" s="42"/>
      <c r="F65" s="43"/>
    </row>
    <row r="66" spans="1:6" ht="18.75">
      <c r="A66" s="17"/>
      <c r="B66" s="18" t="s">
        <v>100</v>
      </c>
      <c r="C66" s="53"/>
      <c r="D66" s="41"/>
      <c r="E66" s="42"/>
      <c r="F66" s="43"/>
    </row>
    <row r="67" spans="1:6" ht="18.75">
      <c r="A67" s="17"/>
      <c r="B67" s="18" t="s">
        <v>103</v>
      </c>
      <c r="C67" s="53">
        <v>117850000</v>
      </c>
      <c r="D67" s="53">
        <v>117850000</v>
      </c>
      <c r="E67" s="42"/>
      <c r="F67" s="43"/>
    </row>
    <row r="68" spans="1:6" ht="18.75">
      <c r="A68" s="17"/>
      <c r="B68" s="18" t="s">
        <v>115</v>
      </c>
      <c r="C68" s="53"/>
      <c r="D68" s="41"/>
      <c r="E68" s="42"/>
      <c r="F68" s="43"/>
    </row>
    <row r="69" spans="1:6" ht="18.75">
      <c r="A69" s="17" t="s">
        <v>110</v>
      </c>
      <c r="B69" s="18" t="s">
        <v>112</v>
      </c>
      <c r="C69" s="52">
        <f>C70</f>
        <v>0</v>
      </c>
      <c r="D69" s="41"/>
      <c r="E69" s="42"/>
      <c r="F69" s="43"/>
    </row>
    <row r="70" spans="1:6" ht="18.75">
      <c r="A70" s="17"/>
      <c r="B70" s="18" t="s">
        <v>113</v>
      </c>
      <c r="C70" s="53"/>
      <c r="D70" s="41"/>
      <c r="E70" s="42"/>
      <c r="F70" s="43"/>
    </row>
    <row r="71" spans="4:6" ht="30" customHeight="1">
      <c r="D71" s="66" t="s">
        <v>119</v>
      </c>
      <c r="E71" s="66"/>
      <c r="F71" s="66"/>
    </row>
    <row r="72" spans="4:6" ht="18.75">
      <c r="D72" s="61" t="s">
        <v>81</v>
      </c>
      <c r="E72" s="61"/>
      <c r="F72" s="61"/>
    </row>
    <row r="73" spans="4:6" ht="18.75">
      <c r="D73" s="66"/>
      <c r="E73" s="66"/>
      <c r="F73" s="66"/>
    </row>
    <row r="74" spans="4:6" ht="37.5" customHeight="1">
      <c r="D74" s="61"/>
      <c r="E74" s="61"/>
      <c r="F74" s="61"/>
    </row>
    <row r="75" spans="4:6" ht="18.75">
      <c r="D75" s="61" t="s">
        <v>117</v>
      </c>
      <c r="E75" s="61"/>
      <c r="F75" s="61"/>
    </row>
  </sheetData>
  <sheetProtection formatCells="0" formatColumns="0" formatRows="0" insertColumns="0" insertRows="0" insertHyperlinks="0" deleteColumns="0" deleteRows="0" sort="0" autoFilter="0" pivotTables="0"/>
  <mergeCells count="19">
    <mergeCell ref="A8:F8"/>
    <mergeCell ref="D75:F75"/>
    <mergeCell ref="A11:F11"/>
    <mergeCell ref="E12:F12"/>
    <mergeCell ref="D71:F71"/>
    <mergeCell ref="D72:F72"/>
    <mergeCell ref="D73:F73"/>
    <mergeCell ref="D74:F74"/>
    <mergeCell ref="A9:F9"/>
    <mergeCell ref="A10:F10"/>
    <mergeCell ref="C5:F5"/>
    <mergeCell ref="A6:F6"/>
    <mergeCell ref="A7:F7"/>
    <mergeCell ref="A1:F1"/>
    <mergeCell ref="A2:B2"/>
    <mergeCell ref="C2:F2"/>
    <mergeCell ref="A3:B3"/>
    <mergeCell ref="C3:F3"/>
    <mergeCell ref="C4:F4"/>
  </mergeCells>
  <printOptions/>
  <pageMargins left="0.3" right="0" top="0.55" bottom="0.61" header="0.37" footer="0.4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3">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92</v>
      </c>
      <c r="B1" s="5"/>
      <c r="C1" s="28"/>
      <c r="D1" s="28"/>
      <c r="E1" s="29"/>
      <c r="F1" s="29"/>
      <c r="G1" s="30"/>
      <c r="H1" s="30"/>
    </row>
    <row r="2" spans="1:8" ht="16.5">
      <c r="A2" s="60" t="s">
        <v>0</v>
      </c>
      <c r="B2" s="60"/>
      <c r="C2" s="61" t="s">
        <v>68</v>
      </c>
      <c r="D2" s="61"/>
      <c r="E2" s="61"/>
      <c r="F2" s="61"/>
      <c r="G2" s="4"/>
      <c r="H2" s="4"/>
    </row>
    <row r="3" spans="1:8" ht="18.75">
      <c r="A3" s="60" t="s">
        <v>1</v>
      </c>
      <c r="B3" s="60"/>
      <c r="C3" s="62" t="s">
        <v>69</v>
      </c>
      <c r="D3" s="62"/>
      <c r="E3" s="62"/>
      <c r="F3" s="62"/>
      <c r="G3" s="4"/>
      <c r="H3" s="4"/>
    </row>
    <row r="4" spans="1:8" ht="9.75" customHeight="1">
      <c r="A4" s="3"/>
      <c r="B4" s="3"/>
      <c r="C4" s="63"/>
      <c r="D4" s="63"/>
      <c r="E4" s="63"/>
      <c r="F4" s="63"/>
      <c r="G4" s="4"/>
      <c r="H4" s="4"/>
    </row>
    <row r="5" spans="1:8" ht="18.75">
      <c r="A5" s="3"/>
      <c r="B5" s="3"/>
      <c r="C5" s="57" t="s">
        <v>93</v>
      </c>
      <c r="D5" s="57"/>
      <c r="E5" s="57"/>
      <c r="F5" s="57"/>
      <c r="G5" s="4"/>
      <c r="H5" s="4"/>
    </row>
    <row r="6" spans="1:8" ht="30" customHeight="1">
      <c r="A6" s="58" t="s">
        <v>70</v>
      </c>
      <c r="B6" s="58"/>
      <c r="C6" s="58"/>
      <c r="D6" s="58"/>
      <c r="E6" s="58"/>
      <c r="F6" s="58"/>
      <c r="G6" s="4"/>
      <c r="H6" s="4"/>
    </row>
    <row r="7" spans="1:8" ht="15.75">
      <c r="A7" s="59" t="s">
        <v>71</v>
      </c>
      <c r="B7" s="59"/>
      <c r="C7" s="59"/>
      <c r="D7" s="59"/>
      <c r="E7" s="59"/>
      <c r="F7" s="59"/>
      <c r="G7" s="4"/>
      <c r="H7" s="4"/>
    </row>
    <row r="8" spans="1:8" ht="15.75">
      <c r="A8" s="59" t="s">
        <v>72</v>
      </c>
      <c r="B8" s="59"/>
      <c r="C8" s="59"/>
      <c r="D8" s="59"/>
      <c r="E8" s="59"/>
      <c r="F8" s="59"/>
      <c r="G8" s="4"/>
      <c r="H8" s="4"/>
    </row>
    <row r="9" spans="1:8" ht="37.5" customHeight="1">
      <c r="A9" s="69" t="s">
        <v>73</v>
      </c>
      <c r="B9" s="70"/>
      <c r="C9" s="70"/>
      <c r="D9" s="70"/>
      <c r="E9" s="70"/>
      <c r="F9" s="70"/>
      <c r="G9" s="4"/>
      <c r="H9" s="4"/>
    </row>
    <row r="10" spans="1:8" ht="52.5" customHeight="1">
      <c r="A10" s="69" t="s">
        <v>74</v>
      </c>
      <c r="B10" s="70"/>
      <c r="C10" s="70"/>
      <c r="D10" s="70"/>
      <c r="E10" s="70"/>
      <c r="F10" s="70"/>
      <c r="G10" s="4"/>
      <c r="H10" s="4"/>
    </row>
    <row r="11" spans="1:8" ht="16.5">
      <c r="A11" s="69" t="s">
        <v>75</v>
      </c>
      <c r="B11" s="69"/>
      <c r="C11" s="69"/>
      <c r="D11" s="69"/>
      <c r="E11" s="69"/>
      <c r="F11" s="69"/>
      <c r="G11" s="4"/>
      <c r="H11" s="4"/>
    </row>
    <row r="12" spans="1:8" ht="15.75">
      <c r="A12" s="4"/>
      <c r="B12" s="30"/>
      <c r="C12" s="4"/>
      <c r="D12" s="4"/>
      <c r="E12" s="71" t="s">
        <v>94</v>
      </c>
      <c r="F12" s="71"/>
      <c r="G12" s="4"/>
      <c r="H12" s="4"/>
    </row>
    <row r="13" spans="1:8" ht="75" customHeight="1">
      <c r="A13" s="7" t="s">
        <v>3</v>
      </c>
      <c r="B13" s="8" t="s">
        <v>4</v>
      </c>
      <c r="C13" s="7" t="s">
        <v>76</v>
      </c>
      <c r="D13" s="7" t="s">
        <v>77</v>
      </c>
      <c r="E13" s="7" t="s">
        <v>78</v>
      </c>
      <c r="F13" s="7" t="s">
        <v>79</v>
      </c>
      <c r="G13" s="4"/>
      <c r="H13" s="4"/>
    </row>
    <row r="14" spans="1:8" ht="15.75">
      <c r="A14" s="31">
        <v>1</v>
      </c>
      <c r="B14" s="10">
        <v>2</v>
      </c>
      <c r="C14" s="31">
        <v>3</v>
      </c>
      <c r="D14" s="10">
        <v>4</v>
      </c>
      <c r="E14" s="31">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2"/>
      <c r="H31" s="33"/>
    </row>
    <row r="32" spans="1:8" ht="15.75">
      <c r="A32" s="11">
        <v>5</v>
      </c>
      <c r="B32" s="12" t="s">
        <v>46</v>
      </c>
      <c r="C32" s="24"/>
      <c r="D32" s="25"/>
      <c r="E32" s="25"/>
      <c r="F32" s="25"/>
      <c r="G32" s="34"/>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66" t="s">
        <v>80</v>
      </c>
      <c r="E113" s="66"/>
      <c r="F113" s="66"/>
    </row>
    <row r="114" spans="4:6" ht="18.75">
      <c r="D114" s="61" t="s">
        <v>81</v>
      </c>
      <c r="E114" s="61"/>
      <c r="F114" s="61"/>
    </row>
    <row r="115" spans="4:6" ht="18.75">
      <c r="D115" s="66" t="s">
        <v>82</v>
      </c>
      <c r="E115" s="66"/>
      <c r="F115" s="66"/>
    </row>
    <row r="116" spans="4:6" ht="18.75">
      <c r="D116" s="61" t="s">
        <v>83</v>
      </c>
      <c r="E116" s="61"/>
      <c r="F116" s="61"/>
    </row>
  </sheetData>
  <sheetProtection formatCells="0" formatColumns="0" formatRows="0" insertColumns="0" insertRows="0" insertHyperlinks="0" deleteColumns="0" deleteRows="0" sort="0" autoFilter="0" pivotTables="0"/>
  <mergeCells count="17">
    <mergeCell ref="D114:F114"/>
    <mergeCell ref="C4:F4"/>
    <mergeCell ref="C5:F5"/>
    <mergeCell ref="A2:B2"/>
    <mergeCell ref="C2:F2"/>
    <mergeCell ref="A3:B3"/>
    <mergeCell ref="C3:F3"/>
    <mergeCell ref="D115:F115"/>
    <mergeCell ref="D116:F116"/>
    <mergeCell ref="A6:F6"/>
    <mergeCell ref="A7:F7"/>
    <mergeCell ref="A8:F8"/>
    <mergeCell ref="A9:F9"/>
    <mergeCell ref="A10:F10"/>
    <mergeCell ref="A11:F11"/>
    <mergeCell ref="E12:F12"/>
    <mergeCell ref="D113:F113"/>
  </mergeCells>
  <printOptions/>
  <pageMargins left="0.51" right="0.12" top="0.59" bottom="0.59" header="0.31" footer="0.31"/>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73" t="s">
        <v>95</v>
      </c>
      <c r="B1" s="73"/>
      <c r="C1" s="73"/>
      <c r="D1" s="73"/>
      <c r="E1" s="73"/>
      <c r="F1" s="73"/>
      <c r="G1" s="3"/>
      <c r="H1" s="3"/>
    </row>
    <row r="2" spans="1:8" ht="15.75" customHeight="1">
      <c r="A2" s="60" t="s">
        <v>0</v>
      </c>
      <c r="B2" s="60"/>
      <c r="C2" s="3"/>
      <c r="D2" s="4"/>
      <c r="E2" s="4"/>
      <c r="F2" s="4"/>
      <c r="G2" s="4"/>
      <c r="H2" s="4"/>
    </row>
    <row r="3" spans="1:8" ht="15.75" customHeight="1">
      <c r="A3" s="60" t="s">
        <v>1</v>
      </c>
      <c r="B3" s="60"/>
      <c r="C3" s="3"/>
      <c r="D3" s="4"/>
      <c r="E3" s="4"/>
      <c r="F3" s="4"/>
      <c r="G3" s="4"/>
      <c r="H3" s="4"/>
    </row>
    <row r="4" spans="1:8" ht="15.75" customHeight="1">
      <c r="A4" s="58" t="s">
        <v>84</v>
      </c>
      <c r="B4" s="58"/>
      <c r="C4" s="58"/>
      <c r="D4" s="58"/>
      <c r="E4" s="58"/>
      <c r="F4" s="58"/>
      <c r="G4" s="4"/>
      <c r="H4" s="4"/>
    </row>
    <row r="5" spans="1:10" s="1" customFormat="1" ht="18.75" customHeight="1">
      <c r="A5" s="74" t="s">
        <v>2</v>
      </c>
      <c r="B5" s="74"/>
      <c r="C5" s="74"/>
      <c r="D5" s="74"/>
      <c r="E5" s="74"/>
      <c r="F5" s="74"/>
      <c r="G5" s="5"/>
      <c r="H5" s="5"/>
      <c r="I5" s="5"/>
      <c r="J5" s="4"/>
    </row>
    <row r="6" spans="1:8" ht="15.75" customHeight="1">
      <c r="A6" s="59" t="s">
        <v>96</v>
      </c>
      <c r="B6" s="59"/>
      <c r="C6" s="59"/>
      <c r="D6" s="59"/>
      <c r="E6" s="59"/>
      <c r="F6" s="59"/>
      <c r="G6" s="4"/>
      <c r="H6" s="4"/>
    </row>
    <row r="7" spans="1:9" ht="15.75" customHeight="1">
      <c r="A7" s="4"/>
      <c r="B7" s="4"/>
      <c r="C7" s="72"/>
      <c r="D7" s="72"/>
      <c r="E7" s="72" t="s">
        <v>91</v>
      </c>
      <c r="F7" s="72"/>
      <c r="G7" s="4"/>
      <c r="H7" s="4"/>
      <c r="I7" s="4"/>
    </row>
    <row r="8" spans="1:9" ht="118.5" customHeight="1">
      <c r="A8" s="7" t="s">
        <v>85</v>
      </c>
      <c r="B8" s="8" t="s">
        <v>4</v>
      </c>
      <c r="C8" s="7" t="s">
        <v>86</v>
      </c>
      <c r="D8" s="7" t="s">
        <v>87</v>
      </c>
      <c r="E8" s="7" t="s">
        <v>88</v>
      </c>
      <c r="F8" s="9" t="s">
        <v>89</v>
      </c>
      <c r="G8" s="4"/>
      <c r="H8" s="4"/>
      <c r="I8" s="4"/>
    </row>
    <row r="9" spans="1:9" ht="15.75" customHeight="1">
      <c r="A9" s="10">
        <v>1</v>
      </c>
      <c r="B9" s="10">
        <v>2</v>
      </c>
      <c r="C9" s="10">
        <v>3</v>
      </c>
      <c r="D9" s="10">
        <v>4</v>
      </c>
      <c r="E9" s="10" t="s">
        <v>90</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69"/>
      <c r="D16" s="70"/>
      <c r="E16" s="70"/>
      <c r="F16" s="70"/>
      <c r="G16" s="70"/>
      <c r="H16" s="70"/>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ke toan</cp:lastModifiedBy>
  <cp:lastPrinted>2024-03-20T03:00:49Z</cp:lastPrinted>
  <dcterms:created xsi:type="dcterms:W3CDTF">2016-10-14T13:52:32Z</dcterms:created>
  <dcterms:modified xsi:type="dcterms:W3CDTF">2024-03-20T03:01:01Z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